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gestores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23" i="1" l="1"/>
  <c r="J21" i="1"/>
  <c r="P21" i="1" s="1"/>
  <c r="G21" i="1"/>
  <c r="E21" i="1"/>
  <c r="F21" i="1" s="1"/>
  <c r="P20" i="1"/>
  <c r="M20" i="1"/>
  <c r="J20" i="1"/>
  <c r="F20" i="1"/>
  <c r="E20" i="1"/>
  <c r="G20" i="1" s="1"/>
  <c r="J19" i="1"/>
  <c r="P19" i="1" s="1"/>
  <c r="G19" i="1"/>
  <c r="E19" i="1"/>
  <c r="F19" i="1" s="1"/>
  <c r="P18" i="1"/>
  <c r="M18" i="1"/>
  <c r="J18" i="1"/>
  <c r="F18" i="1"/>
  <c r="E18" i="1"/>
  <c r="G18" i="1" s="1"/>
  <c r="J17" i="1"/>
  <c r="P17" i="1" s="1"/>
  <c r="G17" i="1"/>
  <c r="E17" i="1"/>
  <c r="F17" i="1" s="1"/>
  <c r="P16" i="1"/>
  <c r="M16" i="1"/>
  <c r="J16" i="1"/>
  <c r="F16" i="1"/>
  <c r="E16" i="1"/>
  <c r="G16" i="1" s="1"/>
  <c r="J15" i="1"/>
  <c r="P15" i="1" s="1"/>
  <c r="G15" i="1"/>
  <c r="E15" i="1"/>
  <c r="F15" i="1" s="1"/>
  <c r="P14" i="1"/>
  <c r="M14" i="1"/>
  <c r="J14" i="1"/>
  <c r="F14" i="1"/>
  <c r="E14" i="1"/>
  <c r="G14" i="1" s="1"/>
  <c r="J13" i="1"/>
  <c r="P13" i="1" s="1"/>
  <c r="G13" i="1"/>
  <c r="E13" i="1"/>
  <c r="F13" i="1" s="1"/>
  <c r="P12" i="1"/>
  <c r="M12" i="1"/>
  <c r="J12" i="1"/>
  <c r="F12" i="1"/>
  <c r="E12" i="1"/>
  <c r="G12" i="1" s="1"/>
  <c r="J11" i="1"/>
  <c r="P11" i="1" s="1"/>
  <c r="G11" i="1"/>
  <c r="E11" i="1"/>
  <c r="F11" i="1" s="1"/>
  <c r="P10" i="1"/>
  <c r="M10" i="1"/>
  <c r="J10" i="1"/>
  <c r="F10" i="1"/>
  <c r="E10" i="1"/>
  <c r="G10" i="1" s="1"/>
  <c r="J9" i="1"/>
  <c r="P9" i="1" s="1"/>
  <c r="G9" i="1"/>
  <c r="E9" i="1"/>
  <c r="F9" i="1" s="1"/>
  <c r="F23" i="1" s="1"/>
  <c r="D26" i="1" s="1"/>
  <c r="E23" i="1" l="1"/>
  <c r="D25" i="1" s="1"/>
  <c r="M9" i="1"/>
  <c r="M11" i="1"/>
  <c r="M13" i="1"/>
  <c r="M15" i="1"/>
  <c r="M17" i="1"/>
  <c r="M19" i="1"/>
  <c r="M21" i="1"/>
</calcChain>
</file>

<file path=xl/sharedStrings.xml><?xml version="1.0" encoding="utf-8"?>
<sst xmlns="http://schemas.openxmlformats.org/spreadsheetml/2006/main" count="58" uniqueCount="56">
  <si>
    <t>SECRETARIA MUNICIPAL DE EDUCAÇÃO</t>
  </si>
  <si>
    <t xml:space="preserve">SELEÇÃO/ELEIÇÃO PARA DIRETORES DAS ESCOLAS MUNICIPAIS </t>
  </si>
  <si>
    <r>
      <rPr>
        <b/>
        <sz val="12"/>
        <color theme="1"/>
        <rFont val="Arial"/>
        <family val="2"/>
      </rPr>
      <t xml:space="preserve">                                 </t>
    </r>
    <r>
      <rPr>
        <b/>
        <u/>
        <sz val="12"/>
        <color theme="1"/>
        <rFont val="Arial"/>
        <family val="2"/>
      </rPr>
      <t xml:space="preserve"> </t>
    </r>
    <r>
      <rPr>
        <b/>
        <u val="double"/>
        <sz val="12"/>
        <color theme="1"/>
        <rFont val="Arial"/>
        <family val="2"/>
      </rPr>
      <t xml:space="preserve">MAPA DE APURAÇÃO </t>
    </r>
    <r>
      <rPr>
        <b/>
        <sz val="12"/>
        <color theme="1"/>
        <rFont val="Arial"/>
        <family val="2"/>
      </rPr>
      <t xml:space="preserve">- </t>
    </r>
    <r>
      <rPr>
        <b/>
        <u val="double"/>
        <sz val="12"/>
        <color theme="1"/>
        <rFont val="Arial"/>
        <family val="2"/>
      </rPr>
      <t xml:space="preserve"> RESULTADO FINAL </t>
    </r>
  </si>
  <si>
    <t>Nº</t>
  </si>
  <si>
    <t>ESCOLA</t>
  </si>
  <si>
    <t>APTOS  A VOTAR</t>
  </si>
  <si>
    <t>VOTANTES</t>
  </si>
  <si>
    <t>ABSTENÇÃO</t>
  </si>
  <si>
    <t>Percentual por escola</t>
  </si>
  <si>
    <t>BRANCOS</t>
  </si>
  <si>
    <t>NULOS</t>
  </si>
  <si>
    <t>VOTOS VÁLIDOS</t>
  </si>
  <si>
    <t>Nº DE VOTOS CHAPA 1 (ÚNICA)</t>
  </si>
  <si>
    <t>CHAPA 1        % (votos)</t>
  </si>
  <si>
    <t>Nº DE VOTOS CHAPA 2</t>
  </si>
  <si>
    <t>CHAPA 2       % (votos)</t>
  </si>
  <si>
    <t>SIM</t>
  </si>
  <si>
    <t>NÃO</t>
  </si>
  <si>
    <t xml:space="preserve">CEI Evangelina de Siqueira </t>
  </si>
  <si>
    <t>CEI José Rodrigues de Brito</t>
  </si>
  <si>
    <t>CEI Maria Genedi Magalhães</t>
  </si>
  <si>
    <t>CEI São Sebastião</t>
  </si>
  <si>
    <t>Centro de Excelência Dom Mota</t>
  </si>
  <si>
    <t>Escola Municipal Ana Melo</t>
  </si>
  <si>
    <t>Escola Municipal Domingos Teotônio</t>
  </si>
  <si>
    <t>Escola Municipal Francisca Lira de Brito</t>
  </si>
  <si>
    <t>Escola Municipal Geraldo Cipriano</t>
  </si>
  <si>
    <t>Escola Municipal Letícia de Campos Góes</t>
  </si>
  <si>
    <t>Escola Municipal Levino Cândido</t>
  </si>
  <si>
    <t>Escola Municipal Maria Gizelda Simões</t>
  </si>
  <si>
    <t>Escola Municipal Petronila de Siqueira</t>
  </si>
  <si>
    <t>Percentual de comparecimento</t>
  </si>
  <si>
    <t>Percentual de abstenção</t>
  </si>
  <si>
    <t>Afogados da Ingazeira, 30 de novembro de 2015</t>
  </si>
  <si>
    <t>Comissão Municipal de Gestão Escolar</t>
  </si>
  <si>
    <t>Maria José Acioly Paz de Moura</t>
  </si>
  <si>
    <t xml:space="preserve">Presidente </t>
  </si>
  <si>
    <t>Eliana Rabelo Nunes de Andrade</t>
  </si>
  <si>
    <t>Rejane Barbosa de Macedo Lima Santos</t>
  </si>
  <si>
    <t>José Rogério de Oliveira</t>
  </si>
  <si>
    <t>Wivianne Fonseca da Silva Almeida</t>
  </si>
  <si>
    <t>Equipes gestoras</t>
  </si>
  <si>
    <t>(Diretor, Adjunto, Secretário)</t>
  </si>
  <si>
    <t>Sônia Regina, Dani Moura</t>
  </si>
  <si>
    <t>Marcely e Graças</t>
  </si>
  <si>
    <t>Graças e Erenice</t>
  </si>
  <si>
    <t>Márcia e Rogéria</t>
  </si>
  <si>
    <t>Magally, Giuvanete e Alany</t>
  </si>
  <si>
    <t>Claudete, Kelly e Fátima Rejane</t>
  </si>
  <si>
    <t>Sinéia, Edenice e Luzineide</t>
  </si>
  <si>
    <t>Amara, Margarida e Fátima</t>
  </si>
  <si>
    <t>Gilvany, Cristiane e Jussara</t>
  </si>
  <si>
    <t>Vera Silva e Lucielma</t>
  </si>
  <si>
    <t>Rogéria e Maria</t>
  </si>
  <si>
    <t>Renata, Teresa Paula e Daniela</t>
  </si>
  <si>
    <t>Tatiane e Alexsônia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</si>
</sst>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164" fontId="10" fillId="0" borderId="1" xfId="1" applyNumberFormat="1" applyFont="1" applyBorder="1"/>
    <xf numFmtId="164" fontId="11" fillId="0" borderId="1" xfId="1" applyNumberFormat="1" applyFont="1" applyBorder="1"/>
    <xf numFmtId="9" fontId="11" fillId="0" borderId="1" xfId="2" applyNumberFormat="1" applyFont="1" applyBorder="1"/>
    <xf numFmtId="164" fontId="12" fillId="3" borderId="1" xfId="1" applyNumberFormat="1" applyFont="1" applyFill="1" applyBorder="1" applyAlignment="1">
      <alignment vertical="center"/>
    </xf>
    <xf numFmtId="164" fontId="12" fillId="0" borderId="1" xfId="1" applyNumberFormat="1" applyFont="1" applyBorder="1" applyAlignment="1"/>
    <xf numFmtId="164" fontId="12" fillId="3" borderId="5" xfId="1" applyNumberFormat="1" applyFont="1" applyFill="1" applyBorder="1" applyAlignment="1">
      <alignment horizontal="center"/>
    </xf>
    <xf numFmtId="164" fontId="12" fillId="3" borderId="1" xfId="1" applyNumberFormat="1" applyFont="1" applyFill="1" applyBorder="1" applyAlignment="1">
      <alignment horizontal="center"/>
    </xf>
    <xf numFmtId="9" fontId="12" fillId="3" borderId="6" xfId="2" applyFont="1" applyFill="1" applyBorder="1"/>
    <xf numFmtId="164" fontId="12" fillId="3" borderId="5" xfId="1" applyNumberFormat="1" applyFont="1" applyFill="1" applyBorder="1"/>
    <xf numFmtId="164" fontId="12" fillId="3" borderId="1" xfId="1" applyNumberFormat="1" applyFont="1" applyFill="1" applyBorder="1"/>
    <xf numFmtId="0" fontId="0" fillId="3" borderId="6" xfId="0" applyFont="1" applyFill="1" applyBorder="1"/>
    <xf numFmtId="164" fontId="12" fillId="3" borderId="7" xfId="1" applyNumberFormat="1" applyFont="1" applyFill="1" applyBorder="1" applyAlignment="1">
      <alignment horizontal="center"/>
    </xf>
    <xf numFmtId="164" fontId="12" fillId="3" borderId="8" xfId="1" applyNumberFormat="1" applyFont="1" applyFill="1" applyBorder="1" applyAlignment="1">
      <alignment horizontal="center"/>
    </xf>
    <xf numFmtId="9" fontId="12" fillId="3" borderId="9" xfId="2" applyFont="1" applyFill="1" applyBorder="1"/>
    <xf numFmtId="164" fontId="12" fillId="3" borderId="7" xfId="1" applyNumberFormat="1" applyFont="1" applyFill="1" applyBorder="1"/>
    <xf numFmtId="164" fontId="12" fillId="3" borderId="8" xfId="1" applyNumberFormat="1" applyFont="1" applyFill="1" applyBorder="1"/>
    <xf numFmtId="0" fontId="0" fillId="3" borderId="9" xfId="0" applyFont="1" applyFill="1" applyBorder="1"/>
    <xf numFmtId="164" fontId="0" fillId="0" borderId="1" xfId="1" applyNumberFormat="1" applyFont="1" applyBorder="1"/>
    <xf numFmtId="164" fontId="12" fillId="0" borderId="1" xfId="1" applyNumberFormat="1" applyFont="1" applyBorder="1"/>
    <xf numFmtId="164" fontId="12" fillId="3" borderId="10" xfId="1" applyNumberFormat="1" applyFont="1" applyFill="1" applyBorder="1"/>
    <xf numFmtId="0" fontId="0" fillId="3" borderId="10" xfId="0" applyFill="1" applyBorder="1"/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1</xdr:row>
      <xdr:rowOff>47625</xdr:rowOff>
    </xdr:from>
    <xdr:to>
      <xdr:col>16</xdr:col>
      <xdr:colOff>28291</xdr:colOff>
      <xdr:row>5</xdr:row>
      <xdr:rowOff>9526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238125"/>
          <a:ext cx="2514316" cy="75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5" workbookViewId="0">
      <selection activeCell="D20" sqref="D20"/>
    </sheetView>
  </sheetViews>
  <sheetFormatPr defaultRowHeight="15" x14ac:dyDescent="0.25"/>
  <cols>
    <col min="1" max="1" width="4.85546875" customWidth="1"/>
    <col min="2" max="2" width="37.28515625" customWidth="1"/>
    <col min="3" max="3" width="22.42578125" customWidth="1"/>
    <col min="4" max="4" width="10.42578125" customWidth="1"/>
    <col min="5" max="5" width="11" customWidth="1"/>
    <col min="6" max="7" width="11.7109375" customWidth="1"/>
    <col min="8" max="8" width="11" customWidth="1"/>
    <col min="9" max="9" width="12.7109375" customWidth="1"/>
    <col min="10" max="10" width="9" customWidth="1"/>
    <col min="11" max="11" width="6" customWidth="1"/>
    <col min="12" max="12" width="5.5703125" customWidth="1"/>
    <col min="13" max="13" width="9" customWidth="1"/>
    <col min="14" max="14" width="6.28515625" customWidth="1"/>
    <col min="15" max="15" width="6.140625" customWidth="1"/>
    <col min="16" max="16" width="8.85546875" customWidth="1"/>
  </cols>
  <sheetData>
    <row r="3" spans="1:16" ht="15.75" x14ac:dyDescent="0.25">
      <c r="B3" s="1" t="s">
        <v>0</v>
      </c>
      <c r="C3" s="1"/>
      <c r="D3" s="1"/>
      <c r="E3" s="1"/>
      <c r="F3" s="1"/>
      <c r="G3" s="1"/>
      <c r="H3" s="1"/>
      <c r="I3" s="1"/>
    </row>
    <row r="4" spans="1:16" ht="15.75" x14ac:dyDescent="0.25">
      <c r="B4" s="1" t="s">
        <v>1</v>
      </c>
      <c r="C4" s="1"/>
      <c r="D4" s="1"/>
      <c r="E4" s="1"/>
      <c r="F4" s="1"/>
      <c r="G4" s="1"/>
      <c r="H4" s="1"/>
      <c r="I4" s="1"/>
    </row>
    <row r="5" spans="1:16" ht="15.75" x14ac:dyDescent="0.25">
      <c r="B5" s="1" t="s">
        <v>2</v>
      </c>
      <c r="C5" s="1"/>
      <c r="D5" s="1"/>
      <c r="E5" s="1"/>
      <c r="F5" s="1"/>
      <c r="G5" s="1"/>
      <c r="H5" s="1"/>
    </row>
    <row r="6" spans="1:16" ht="15.75" thickBot="1" x14ac:dyDescent="0.3"/>
    <row r="7" spans="1:16" ht="44.25" customHeight="1" x14ac:dyDescent="0.25">
      <c r="A7" s="2" t="s">
        <v>3</v>
      </c>
      <c r="B7" s="3" t="s">
        <v>4</v>
      </c>
      <c r="C7" s="3" t="s">
        <v>41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5" t="s">
        <v>12</v>
      </c>
      <c r="L7" s="6"/>
      <c r="M7" s="7" t="s">
        <v>13</v>
      </c>
      <c r="N7" s="5" t="s">
        <v>14</v>
      </c>
      <c r="O7" s="6"/>
      <c r="P7" s="7" t="s">
        <v>15</v>
      </c>
    </row>
    <row r="8" spans="1:16" ht="20.25" customHeight="1" thickBot="1" x14ac:dyDescent="0.3">
      <c r="A8" s="8"/>
      <c r="B8" s="9"/>
      <c r="C8" s="47" t="s">
        <v>42</v>
      </c>
      <c r="D8" s="10"/>
      <c r="E8" s="10"/>
      <c r="F8" s="10"/>
      <c r="G8" s="10"/>
      <c r="H8" s="10"/>
      <c r="I8" s="10"/>
      <c r="J8" s="10"/>
      <c r="K8" s="11" t="s">
        <v>16</v>
      </c>
      <c r="L8" s="10" t="s">
        <v>17</v>
      </c>
      <c r="M8" s="12"/>
      <c r="N8" s="11" t="s">
        <v>16</v>
      </c>
      <c r="O8" s="10" t="s">
        <v>17</v>
      </c>
      <c r="P8" s="12"/>
    </row>
    <row r="9" spans="1:16" ht="26.25" thickBot="1" x14ac:dyDescent="0.3">
      <c r="A9" s="13">
        <v>1</v>
      </c>
      <c r="B9" s="45" t="s">
        <v>18</v>
      </c>
      <c r="C9" s="48" t="s">
        <v>43</v>
      </c>
      <c r="D9" s="14">
        <v>240</v>
      </c>
      <c r="E9" s="14">
        <f t="shared" ref="E9:E21" si="0">H9+I9+K9+L9+N9+O9</f>
        <v>162</v>
      </c>
      <c r="F9" s="15">
        <f>D9-E9</f>
        <v>78</v>
      </c>
      <c r="G9" s="16">
        <f>E9*100/D9</f>
        <v>67.5</v>
      </c>
      <c r="H9" s="17">
        <v>1</v>
      </c>
      <c r="I9" s="17">
        <v>0</v>
      </c>
      <c r="J9" s="18">
        <f>K9+L9+N9+O9</f>
        <v>161</v>
      </c>
      <c r="K9" s="19">
        <v>159</v>
      </c>
      <c r="L9" s="20">
        <v>2</v>
      </c>
      <c r="M9" s="21">
        <f t="shared" ref="M9:M21" si="1">K9*100/J9</f>
        <v>98.757763975155285</v>
      </c>
      <c r="N9" s="22"/>
      <c r="O9" s="23"/>
      <c r="P9" s="24">
        <f t="shared" ref="P9:P21" si="2">N9*100/J9</f>
        <v>0</v>
      </c>
    </row>
    <row r="10" spans="1:16" ht="16.5" thickBot="1" x14ac:dyDescent="0.3">
      <c r="A10" s="13">
        <v>2</v>
      </c>
      <c r="B10" s="46" t="s">
        <v>19</v>
      </c>
      <c r="C10" s="48" t="s">
        <v>44</v>
      </c>
      <c r="D10" s="14">
        <v>234</v>
      </c>
      <c r="E10" s="14">
        <f t="shared" si="0"/>
        <v>149</v>
      </c>
      <c r="F10" s="15">
        <f t="shared" ref="F10:F21" si="3">D10-E10</f>
        <v>85</v>
      </c>
      <c r="G10" s="16">
        <f t="shared" ref="G10:G21" si="4">E10*100/D10</f>
        <v>63.675213675213676</v>
      </c>
      <c r="H10" s="17">
        <v>0</v>
      </c>
      <c r="I10" s="17">
        <v>1</v>
      </c>
      <c r="J10" s="18">
        <f t="shared" ref="J10:J21" si="5">K10+L10+N10+O10</f>
        <v>148</v>
      </c>
      <c r="K10" s="19">
        <v>142</v>
      </c>
      <c r="L10" s="20">
        <v>6</v>
      </c>
      <c r="M10" s="21">
        <f t="shared" si="1"/>
        <v>95.945945945945951</v>
      </c>
      <c r="N10" s="22"/>
      <c r="O10" s="23"/>
      <c r="P10" s="24">
        <f t="shared" si="2"/>
        <v>0</v>
      </c>
    </row>
    <row r="11" spans="1:16" ht="16.5" thickBot="1" x14ac:dyDescent="0.3">
      <c r="A11" s="13">
        <v>3</v>
      </c>
      <c r="B11" s="46" t="s">
        <v>20</v>
      </c>
      <c r="C11" s="48" t="s">
        <v>45</v>
      </c>
      <c r="D11" s="14">
        <v>267</v>
      </c>
      <c r="E11" s="14">
        <f t="shared" si="0"/>
        <v>143</v>
      </c>
      <c r="F11" s="15">
        <f t="shared" si="3"/>
        <v>124</v>
      </c>
      <c r="G11" s="16">
        <f t="shared" si="4"/>
        <v>53.558052434456926</v>
      </c>
      <c r="H11" s="17">
        <v>0</v>
      </c>
      <c r="I11" s="17">
        <v>0</v>
      </c>
      <c r="J11" s="18">
        <f t="shared" si="5"/>
        <v>143</v>
      </c>
      <c r="K11" s="19">
        <v>126</v>
      </c>
      <c r="L11" s="20">
        <v>17</v>
      </c>
      <c r="M11" s="21">
        <f t="shared" si="1"/>
        <v>88.111888111888106</v>
      </c>
      <c r="N11" s="22"/>
      <c r="O11" s="23"/>
      <c r="P11" s="24">
        <f t="shared" si="2"/>
        <v>0</v>
      </c>
    </row>
    <row r="12" spans="1:16" ht="16.5" thickBot="1" x14ac:dyDescent="0.3">
      <c r="A12" s="13">
        <v>4</v>
      </c>
      <c r="B12" s="46" t="s">
        <v>21</v>
      </c>
      <c r="C12" s="48" t="s">
        <v>46</v>
      </c>
      <c r="D12" s="14">
        <v>220</v>
      </c>
      <c r="E12" s="14">
        <f t="shared" si="0"/>
        <v>112</v>
      </c>
      <c r="F12" s="15">
        <f t="shared" si="3"/>
        <v>108</v>
      </c>
      <c r="G12" s="16">
        <f t="shared" si="4"/>
        <v>50.909090909090907</v>
      </c>
      <c r="H12" s="17">
        <v>0</v>
      </c>
      <c r="I12" s="17">
        <v>0</v>
      </c>
      <c r="J12" s="18">
        <f t="shared" si="5"/>
        <v>112</v>
      </c>
      <c r="K12" s="19">
        <v>110</v>
      </c>
      <c r="L12" s="20">
        <v>2</v>
      </c>
      <c r="M12" s="21">
        <f t="shared" si="1"/>
        <v>98.214285714285708</v>
      </c>
      <c r="N12" s="22"/>
      <c r="O12" s="23"/>
      <c r="P12" s="24">
        <f t="shared" si="2"/>
        <v>0</v>
      </c>
    </row>
    <row r="13" spans="1:16" ht="26.25" thickBot="1" x14ac:dyDescent="0.3">
      <c r="A13" s="13">
        <v>5</v>
      </c>
      <c r="B13" s="46" t="s">
        <v>22</v>
      </c>
      <c r="C13" s="48" t="s">
        <v>47</v>
      </c>
      <c r="D13" s="14">
        <v>599</v>
      </c>
      <c r="E13" s="14">
        <f t="shared" si="0"/>
        <v>375</v>
      </c>
      <c r="F13" s="15">
        <f t="shared" si="3"/>
        <v>224</v>
      </c>
      <c r="G13" s="16">
        <f t="shared" si="4"/>
        <v>62.604340567612688</v>
      </c>
      <c r="H13" s="17">
        <v>2</v>
      </c>
      <c r="I13" s="17">
        <v>1</v>
      </c>
      <c r="J13" s="18">
        <f t="shared" si="5"/>
        <v>372</v>
      </c>
      <c r="K13" s="19">
        <v>366</v>
      </c>
      <c r="L13" s="20">
        <v>6</v>
      </c>
      <c r="M13" s="21">
        <f t="shared" si="1"/>
        <v>98.387096774193552</v>
      </c>
      <c r="N13" s="22"/>
      <c r="O13" s="23"/>
      <c r="P13" s="24">
        <f t="shared" si="2"/>
        <v>0</v>
      </c>
    </row>
    <row r="14" spans="1:16" ht="26.25" thickBot="1" x14ac:dyDescent="0.3">
      <c r="A14" s="13">
        <v>6</v>
      </c>
      <c r="B14" s="46" t="s">
        <v>23</v>
      </c>
      <c r="C14" s="48" t="s">
        <v>48</v>
      </c>
      <c r="D14" s="14">
        <v>691</v>
      </c>
      <c r="E14" s="14">
        <f t="shared" si="0"/>
        <v>321</v>
      </c>
      <c r="F14" s="15">
        <f t="shared" si="3"/>
        <v>370</v>
      </c>
      <c r="G14" s="16">
        <f t="shared" si="4"/>
        <v>46.454413892908825</v>
      </c>
      <c r="H14" s="17">
        <v>0</v>
      </c>
      <c r="I14" s="17">
        <v>0</v>
      </c>
      <c r="J14" s="18">
        <f t="shared" si="5"/>
        <v>321</v>
      </c>
      <c r="K14" s="19">
        <v>317</v>
      </c>
      <c r="L14" s="20">
        <v>4</v>
      </c>
      <c r="M14" s="21">
        <f t="shared" si="1"/>
        <v>98.753894080996886</v>
      </c>
      <c r="N14" s="22"/>
      <c r="O14" s="23"/>
      <c r="P14" s="24">
        <f t="shared" si="2"/>
        <v>0</v>
      </c>
    </row>
    <row r="15" spans="1:16" ht="26.25" thickBot="1" x14ac:dyDescent="0.3">
      <c r="A15" s="13">
        <v>7</v>
      </c>
      <c r="B15" s="46" t="s">
        <v>24</v>
      </c>
      <c r="C15" s="48" t="s">
        <v>49</v>
      </c>
      <c r="D15" s="14">
        <v>488</v>
      </c>
      <c r="E15" s="14">
        <f t="shared" si="0"/>
        <v>283</v>
      </c>
      <c r="F15" s="15">
        <f t="shared" si="3"/>
        <v>205</v>
      </c>
      <c r="G15" s="16">
        <f t="shared" si="4"/>
        <v>57.991803278688522</v>
      </c>
      <c r="H15" s="17">
        <v>0</v>
      </c>
      <c r="I15" s="17">
        <v>0</v>
      </c>
      <c r="J15" s="18">
        <f t="shared" si="5"/>
        <v>283</v>
      </c>
      <c r="K15" s="19">
        <v>276</v>
      </c>
      <c r="L15" s="20">
        <v>7</v>
      </c>
      <c r="M15" s="21">
        <f t="shared" si="1"/>
        <v>97.526501766784449</v>
      </c>
      <c r="N15" s="22"/>
      <c r="O15" s="23"/>
      <c r="P15" s="24">
        <f t="shared" si="2"/>
        <v>0</v>
      </c>
    </row>
    <row r="16" spans="1:16" ht="26.25" thickBot="1" x14ac:dyDescent="0.3">
      <c r="A16" s="13">
        <v>8</v>
      </c>
      <c r="B16" s="46" t="s">
        <v>25</v>
      </c>
      <c r="C16" s="48" t="s">
        <v>50</v>
      </c>
      <c r="D16" s="14">
        <v>519</v>
      </c>
      <c r="E16" s="14">
        <f t="shared" si="0"/>
        <v>261</v>
      </c>
      <c r="F16" s="15">
        <f t="shared" si="3"/>
        <v>258</v>
      </c>
      <c r="G16" s="16">
        <f t="shared" si="4"/>
        <v>50.289017341040463</v>
      </c>
      <c r="H16" s="17">
        <v>0</v>
      </c>
      <c r="I16" s="17">
        <v>2</v>
      </c>
      <c r="J16" s="18">
        <f t="shared" si="5"/>
        <v>259</v>
      </c>
      <c r="K16" s="19">
        <v>250</v>
      </c>
      <c r="L16" s="20">
        <v>9</v>
      </c>
      <c r="M16" s="21">
        <f t="shared" si="1"/>
        <v>96.525096525096529</v>
      </c>
      <c r="N16" s="22"/>
      <c r="O16" s="23"/>
      <c r="P16" s="24">
        <f t="shared" si="2"/>
        <v>0</v>
      </c>
    </row>
    <row r="17" spans="1:16" ht="26.25" thickBot="1" x14ac:dyDescent="0.3">
      <c r="A17" s="13">
        <v>9</v>
      </c>
      <c r="B17" s="46" t="s">
        <v>26</v>
      </c>
      <c r="C17" s="49" t="s">
        <v>51</v>
      </c>
      <c r="D17" s="14">
        <v>470</v>
      </c>
      <c r="E17" s="14">
        <f t="shared" si="0"/>
        <v>306</v>
      </c>
      <c r="F17" s="15">
        <f t="shared" si="3"/>
        <v>164</v>
      </c>
      <c r="G17" s="16">
        <f t="shared" si="4"/>
        <v>65.106382978723403</v>
      </c>
      <c r="H17" s="17">
        <v>1</v>
      </c>
      <c r="I17" s="17">
        <v>4</v>
      </c>
      <c r="J17" s="18">
        <f t="shared" si="5"/>
        <v>301</v>
      </c>
      <c r="K17" s="19">
        <v>206</v>
      </c>
      <c r="L17" s="20"/>
      <c r="M17" s="21">
        <f t="shared" si="1"/>
        <v>68.438538205980066</v>
      </c>
      <c r="N17" s="22">
        <v>95</v>
      </c>
      <c r="O17" s="23"/>
      <c r="P17" s="24">
        <f t="shared" si="2"/>
        <v>31.561461794019934</v>
      </c>
    </row>
    <row r="18" spans="1:16" ht="16.5" thickBot="1" x14ac:dyDescent="0.3">
      <c r="A18" s="13">
        <v>10</v>
      </c>
      <c r="B18" s="46" t="s">
        <v>27</v>
      </c>
      <c r="C18" s="48" t="s">
        <v>52</v>
      </c>
      <c r="D18" s="14">
        <v>216</v>
      </c>
      <c r="E18" s="14">
        <f t="shared" si="0"/>
        <v>173</v>
      </c>
      <c r="F18" s="15">
        <f t="shared" si="3"/>
        <v>43</v>
      </c>
      <c r="G18" s="16">
        <f t="shared" si="4"/>
        <v>80.092592592592595</v>
      </c>
      <c r="H18" s="17">
        <v>0</v>
      </c>
      <c r="I18" s="17">
        <v>2</v>
      </c>
      <c r="J18" s="18">
        <f t="shared" si="5"/>
        <v>171</v>
      </c>
      <c r="K18" s="19">
        <v>113</v>
      </c>
      <c r="L18" s="20">
        <v>58</v>
      </c>
      <c r="M18" s="21">
        <f t="shared" si="1"/>
        <v>66.081871345029242</v>
      </c>
      <c r="N18" s="22"/>
      <c r="O18" s="23"/>
      <c r="P18" s="24">
        <f t="shared" si="2"/>
        <v>0</v>
      </c>
    </row>
    <row r="19" spans="1:16" ht="16.5" thickBot="1" x14ac:dyDescent="0.3">
      <c r="A19" s="13">
        <v>11</v>
      </c>
      <c r="B19" s="46" t="s">
        <v>28</v>
      </c>
      <c r="C19" s="48" t="s">
        <v>53</v>
      </c>
      <c r="D19" s="14">
        <v>172</v>
      </c>
      <c r="E19" s="14">
        <f t="shared" si="0"/>
        <v>126</v>
      </c>
      <c r="F19" s="15">
        <f t="shared" si="3"/>
        <v>46</v>
      </c>
      <c r="G19" s="16">
        <f t="shared" si="4"/>
        <v>73.255813953488371</v>
      </c>
      <c r="H19" s="17">
        <v>0</v>
      </c>
      <c r="I19" s="17">
        <v>1</v>
      </c>
      <c r="J19" s="18">
        <f t="shared" si="5"/>
        <v>125</v>
      </c>
      <c r="K19" s="19">
        <v>121</v>
      </c>
      <c r="L19" s="20">
        <v>4</v>
      </c>
      <c r="M19" s="21">
        <f t="shared" si="1"/>
        <v>96.8</v>
      </c>
      <c r="N19" s="22"/>
      <c r="O19" s="23"/>
      <c r="P19" s="24">
        <f t="shared" si="2"/>
        <v>0</v>
      </c>
    </row>
    <row r="20" spans="1:16" ht="26.25" thickBot="1" x14ac:dyDescent="0.3">
      <c r="A20" s="13">
        <v>12</v>
      </c>
      <c r="B20" s="46" t="s">
        <v>29</v>
      </c>
      <c r="C20" s="48" t="s">
        <v>54</v>
      </c>
      <c r="D20" s="14">
        <v>680</v>
      </c>
      <c r="E20" s="14">
        <f t="shared" si="0"/>
        <v>292</v>
      </c>
      <c r="F20" s="15">
        <f t="shared" si="3"/>
        <v>388</v>
      </c>
      <c r="G20" s="16">
        <f t="shared" si="4"/>
        <v>42.941176470588232</v>
      </c>
      <c r="H20" s="17">
        <v>0</v>
      </c>
      <c r="I20" s="17">
        <v>3</v>
      </c>
      <c r="J20" s="18">
        <f t="shared" si="5"/>
        <v>289</v>
      </c>
      <c r="K20" s="19">
        <v>45</v>
      </c>
      <c r="L20" s="20"/>
      <c r="M20" s="21">
        <f t="shared" si="1"/>
        <v>15.570934256055363</v>
      </c>
      <c r="N20" s="22">
        <v>244</v>
      </c>
      <c r="O20" s="23"/>
      <c r="P20" s="24">
        <f t="shared" si="2"/>
        <v>84.429065743944633</v>
      </c>
    </row>
    <row r="21" spans="1:16" ht="16.5" thickBot="1" x14ac:dyDescent="0.3">
      <c r="A21" s="13">
        <v>13</v>
      </c>
      <c r="B21" s="46" t="s">
        <v>30</v>
      </c>
      <c r="C21" s="48" t="s">
        <v>55</v>
      </c>
      <c r="D21" s="14">
        <v>190</v>
      </c>
      <c r="E21" s="14">
        <f t="shared" si="0"/>
        <v>127</v>
      </c>
      <c r="F21" s="15">
        <f t="shared" si="3"/>
        <v>63</v>
      </c>
      <c r="G21" s="16">
        <f t="shared" si="4"/>
        <v>66.84210526315789</v>
      </c>
      <c r="H21" s="17">
        <v>0</v>
      </c>
      <c r="I21" s="17">
        <v>1</v>
      </c>
      <c r="J21" s="18">
        <f t="shared" si="5"/>
        <v>126</v>
      </c>
      <c r="K21" s="25">
        <v>121</v>
      </c>
      <c r="L21" s="26">
        <v>5</v>
      </c>
      <c r="M21" s="27">
        <f t="shared" si="1"/>
        <v>96.031746031746039</v>
      </c>
      <c r="N21" s="28"/>
      <c r="O21" s="29"/>
      <c r="P21" s="30">
        <f t="shared" si="2"/>
        <v>0</v>
      </c>
    </row>
    <row r="22" spans="1:16" x14ac:dyDescent="0.25">
      <c r="A22" s="13"/>
      <c r="B22" s="13"/>
      <c r="C22" s="13"/>
      <c r="D22" s="31"/>
      <c r="E22" s="31"/>
      <c r="F22" s="32"/>
      <c r="G22" s="32"/>
      <c r="H22" s="32"/>
      <c r="I22" s="32"/>
      <c r="J22" s="32"/>
      <c r="K22" s="33"/>
      <c r="L22" s="33"/>
      <c r="M22" s="33"/>
      <c r="N22" s="33"/>
      <c r="O22" s="33"/>
      <c r="P22" s="34"/>
    </row>
    <row r="23" spans="1:16" x14ac:dyDescent="0.25">
      <c r="A23" s="13"/>
      <c r="B23" s="13"/>
      <c r="C23" s="13"/>
      <c r="D23" s="31">
        <f>SUM(D9:D22)</f>
        <v>4986</v>
      </c>
      <c r="E23" s="35">
        <f>SUM(E9:E22)</f>
        <v>2830</v>
      </c>
      <c r="F23" s="31">
        <f>SUM(F9:F22)</f>
        <v>2156</v>
      </c>
      <c r="G23" s="31"/>
      <c r="H23" s="31"/>
      <c r="I23" s="31"/>
      <c r="J23" s="31"/>
      <c r="K23" s="36"/>
      <c r="L23" s="36"/>
      <c r="M23" s="36"/>
      <c r="N23" s="36"/>
      <c r="O23" s="36"/>
      <c r="P23" s="37"/>
    </row>
    <row r="24" spans="1:16" x14ac:dyDescent="0.25">
      <c r="A24" s="38"/>
    </row>
    <row r="25" spans="1:16" x14ac:dyDescent="0.25">
      <c r="B25" s="39" t="s">
        <v>31</v>
      </c>
      <c r="C25" s="39"/>
      <c r="D25" s="13">
        <f>E23*100/D23</f>
        <v>56.758924989971923</v>
      </c>
    </row>
    <row r="26" spans="1:16" x14ac:dyDescent="0.25">
      <c r="B26" s="39" t="s">
        <v>32</v>
      </c>
      <c r="C26" s="39"/>
      <c r="D26" s="13">
        <f>F23*100/D23</f>
        <v>43.241075010028077</v>
      </c>
      <c r="K26" s="40" t="s">
        <v>33</v>
      </c>
      <c r="L26" s="40"/>
      <c r="M26" s="40"/>
      <c r="N26" s="40"/>
      <c r="O26" s="40"/>
    </row>
    <row r="29" spans="1:16" x14ac:dyDescent="0.25">
      <c r="F29" s="41" t="s">
        <v>34</v>
      </c>
      <c r="G29" s="41"/>
      <c r="H29" s="41"/>
    </row>
    <row r="30" spans="1:16" ht="45" customHeight="1" x14ac:dyDescent="0.25"/>
    <row r="31" spans="1:16" x14ac:dyDescent="0.25">
      <c r="F31" s="42" t="s">
        <v>35</v>
      </c>
      <c r="G31" s="42"/>
      <c r="H31" s="42"/>
    </row>
    <row r="32" spans="1:16" ht="12.75" customHeight="1" x14ac:dyDescent="0.25">
      <c r="G32" s="43" t="s">
        <v>36</v>
      </c>
    </row>
    <row r="34" spans="2:13" x14ac:dyDescent="0.25">
      <c r="B34" s="44" t="s">
        <v>37</v>
      </c>
      <c r="C34" s="44"/>
      <c r="D34" s="44"/>
      <c r="E34" s="44"/>
      <c r="I34" s="42" t="s">
        <v>38</v>
      </c>
      <c r="J34" s="42"/>
      <c r="K34" s="42"/>
      <c r="L34" s="42"/>
      <c r="M34" s="42"/>
    </row>
    <row r="37" spans="2:13" x14ac:dyDescent="0.25">
      <c r="B37" s="44" t="s">
        <v>39</v>
      </c>
      <c r="C37" s="44"/>
      <c r="D37" s="44"/>
      <c r="E37" s="44"/>
      <c r="I37" s="42" t="s">
        <v>40</v>
      </c>
      <c r="J37" s="42"/>
      <c r="K37" s="42"/>
      <c r="L37" s="42"/>
      <c r="M37" s="42"/>
    </row>
  </sheetData>
  <mergeCells count="11">
    <mergeCell ref="F31:H31"/>
    <mergeCell ref="B34:E34"/>
    <mergeCell ref="I34:M34"/>
    <mergeCell ref="B37:E37"/>
    <mergeCell ref="I37:M37"/>
    <mergeCell ref="B3:I3"/>
    <mergeCell ref="B4:I4"/>
    <mergeCell ref="B5:H5"/>
    <mergeCell ref="K7:L7"/>
    <mergeCell ref="N7:O7"/>
    <mergeCell ref="F29:H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gestores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NOTEFME</dc:creator>
  <cp:lastModifiedBy>NOTEFME</cp:lastModifiedBy>
  <dcterms:created xsi:type="dcterms:W3CDTF">2015-12-01T20:20:27Z</dcterms:created>
  <dcterms:modified xsi:type="dcterms:W3CDTF">2015-12-01T20:26:07Z</dcterms:modified>
</cp:coreProperties>
</file>